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1" i="1" l="1"/>
  <c r="H91" i="1"/>
  <c r="F91" i="1"/>
  <c r="J90" i="1"/>
  <c r="H90" i="1"/>
  <c r="F90" i="1"/>
  <c r="J43" i="1" l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I43" i="1"/>
  <c r="H43" i="1" s="1"/>
  <c r="I44" i="1"/>
  <c r="I45" i="1"/>
  <c r="H45" i="1" s="1"/>
  <c r="I46" i="1"/>
  <c r="H46" i="1" s="1"/>
  <c r="I47" i="1"/>
  <c r="H47" i="1" s="1"/>
  <c r="I48" i="1"/>
  <c r="H48" i="1" s="1"/>
  <c r="I49" i="1"/>
  <c r="H49" i="1" s="1"/>
  <c r="I50" i="1"/>
  <c r="I51" i="1"/>
  <c r="H51" i="1" s="1"/>
  <c r="I52" i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86" i="1"/>
  <c r="H86" i="1" s="1"/>
  <c r="I87" i="1"/>
  <c r="H87" i="1" s="1"/>
  <c r="H44" i="1"/>
  <c r="H50" i="1"/>
  <c r="H52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46" i="1"/>
  <c r="F47" i="1"/>
  <c r="F48" i="1"/>
  <c r="F49" i="1"/>
  <c r="F50" i="1"/>
  <c r="F51" i="1"/>
  <c r="F52" i="1"/>
  <c r="F53" i="1"/>
  <c r="F54" i="1"/>
  <c r="F55" i="1"/>
  <c r="F56" i="1"/>
  <c r="F43" i="1"/>
  <c r="F44" i="1"/>
  <c r="F45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5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5" i="1"/>
  <c r="H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5" i="1"/>
  <c r="F88" i="1" l="1"/>
  <c r="F89" i="1" s="1"/>
  <c r="H42" i="1"/>
  <c r="J42" i="1"/>
  <c r="J41" i="1" l="1"/>
  <c r="H41" i="1"/>
  <c r="J40" i="1"/>
  <c r="H40" i="1"/>
  <c r="J39" i="1"/>
  <c r="J88" i="1" s="1"/>
  <c r="J89" i="1" s="1"/>
  <c r="H39" i="1"/>
  <c r="H88" i="1" s="1"/>
  <c r="H89" i="1" s="1"/>
</calcChain>
</file>

<file path=xl/sharedStrings.xml><?xml version="1.0" encoding="utf-8"?>
<sst xmlns="http://schemas.openxmlformats.org/spreadsheetml/2006/main" count="139" uniqueCount="49">
  <si>
    <t>Акт</t>
  </si>
  <si>
    <t xml:space="preserve">г. Павловск                                                           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</si>
  <si>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</si>
  <si>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</si>
  <si>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</si>
  <si>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</si>
  <si>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</si>
  <si>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</si>
  <si>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Фактическое выполнение</t>
  </si>
  <si>
    <t>Отклонение</t>
  </si>
  <si>
    <t>сумма руб.</t>
  </si>
  <si>
    <t>площадь, м кв.</t>
  </si>
  <si>
    <t>Усовершенствованные покрытия</t>
  </si>
  <si>
    <t>Руч. уборка</t>
  </si>
  <si>
    <t>Мех. уборка</t>
  </si>
  <si>
    <t>Итого по кадастровым кварталам:</t>
  </si>
  <si>
    <t>Итого с НДС 18%</t>
  </si>
  <si>
    <t>Глава Местной администрации города Павловска                                                    М.Ю. Сызранцев</t>
  </si>
  <si>
    <t>16204 -  ограничен улицами: ул.Березовая, ул. Слуцкая, Витебская ж/д</t>
  </si>
  <si>
    <t>Неусовершенствованные покрытия</t>
  </si>
  <si>
    <t>газоны</t>
  </si>
  <si>
    <t xml:space="preserve">16220 -  ограничен улицами: Детскосельская ул., Березовая ул., ул. Слуцкая </t>
  </si>
  <si>
    <t>юридическими лицами либо отнесено к полномочиям исполнительных органов государственной власти Санкт - Петербурга в 2016 году"</t>
  </si>
  <si>
    <t>15.04.2016г.</t>
  </si>
  <si>
    <t>По муниципальному контракту № МК -025</t>
  </si>
  <si>
    <t>Мы нижеподписавшиеся, Глава Местной администрации города Павловска М.Ю. Сызранцев, Генеральный директор ООО "Техно -Сервис"</t>
  </si>
  <si>
    <t xml:space="preserve">в апреле 2016 года (период с 05.04.16г. по 15.04.16г.)"Подрядчик" Общество с ограниченной ответственностью  "Техно-Сервис" (ООО"Техно-Сервис") </t>
  </si>
  <si>
    <t>Ю.С. Григорьев, составили настоящий акт о том, что при выполнении работ в соответствии с муниципальным контрактом</t>
  </si>
  <si>
    <t>за исключением земельных участков, обеспечение уборки и санитарной очистки которых осуществляется гражданами и</t>
  </si>
  <si>
    <t>от 5 апреля 2016 года №МК - 025  "по уборке и санитарной очистке территорий муниципального образования города Павловска,</t>
  </si>
  <si>
    <t>Итого с понижающим коэффициентом 0,409999988867</t>
  </si>
  <si>
    <t>Генеральный директор ООО "Техно-Сервис"                                                                 Ю.С. Григорьев</t>
  </si>
  <si>
    <t>16205-ограничен улицами: Березовая ул., Гуммолосаровская ул., ул. 1-ая Советская</t>
  </si>
  <si>
    <t>16219 - ограничен улицами: Березовая ул., ул. 1-ая Советская, Гуммолосаровская ул., ул. Толмачева</t>
  </si>
  <si>
    <t>16222 - ограничен улицами: Гуммолосаровская ул., ул. Толмачева, Березовая ул., ул. Мичурина</t>
  </si>
  <si>
    <t>16226 - ограничен улицами: Госпитальная ул., Конюшенная ул., Медвежий пер.</t>
  </si>
  <si>
    <t>16229 - ограничен улицами: ул. Васенко, Песчаный пер., Конюшенная ул., Медвежий пер.</t>
  </si>
  <si>
    <t>16247 - ограничен улицами: ул. Обороны, ул. Декабристов, Пушкинская ул., проезд от Пушкинской до Декабристов</t>
  </si>
  <si>
    <t>16257 - ограничен улицами: Партизанский пер., ул. 1-ая Краснофлотская, Садовая ул., ул. 9 -го Января</t>
  </si>
  <si>
    <t>16258 -  ограничен улицами:                                ул. 1-я Краснофлотская, Партизанский пер., ул. 9-го Января</t>
  </si>
  <si>
    <t>16260 А - ограничен улицами: ул. 1-я Краснофлотская,  Краснофлотский пер.</t>
  </si>
  <si>
    <t>16263 - ограничен улицами: Краснофлотский пер., ул. Проф. Молчанова, ул. 2-я Краснофлотская, Партизанский пер.</t>
  </si>
  <si>
    <t>16301 - ограничен улицами: ул. Главная, ул.Звериницкая, ул. Колхозная</t>
  </si>
  <si>
    <t xml:space="preserve">16302Б - ограничен улицами: ул.Обороны- проезд №12 г. Павловска-проезд № 8                              г. Павловска- Артиллерийская ул. </t>
  </si>
  <si>
    <t>16413А - ограничен улицами: дорога Гамболово-Покровка, западная и северная граница населенного пункта п. Гамболово, южная граница населенного пункта</t>
  </si>
  <si>
    <t>16415 -  ограничен улицами: Горная ул. , ул.Александра Матросова, дорога Попово, Павловское ш.</t>
  </si>
  <si>
    <t>16416 - ограничен улицами: Горная ул., ул. Александра Матросова, дорога Попово, правый берег р. Поповка</t>
  </si>
  <si>
    <t>16417 -  ограничен улицами: Горная ул., Пионерская ул., Павловское ш., дорога на Гамболово,  дор. Попово-Динамо, правый берег р.Поповка</t>
  </si>
  <si>
    <t>Итого с 05.04.16г. По 15.04.16.г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</si>
</sst>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5">
    <cellStyle name="Денежный 2" xfId="3"/>
    <cellStyle name="Денежный 3" xfId="2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73" workbookViewId="0">
      <selection activeCell="J98" sqref="J98"/>
    </sheetView>
  </sheetViews>
  <sheetFormatPr defaultRowHeight="15" x14ac:dyDescent="0.25"/>
  <cols>
    <col min="1" max="1" width="4.7109375" customWidth="1"/>
    <col min="2" max="2" width="21.7109375" customWidth="1"/>
    <col min="3" max="3" width="13.7109375" customWidth="1"/>
    <col min="4" max="4" width="10.7109375" customWidth="1"/>
    <col min="5" max="5" width="11.5703125" customWidth="1"/>
    <col min="6" max="6" width="10.5703125" customWidth="1"/>
    <col min="7" max="8" width="10.28515625" customWidth="1"/>
    <col min="9" max="9" width="9.85546875" customWidth="1"/>
    <col min="10" max="10" width="10.140625" customWidth="1"/>
    <col min="11" max="11" width="10.28515625" customWidth="1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23</v>
      </c>
    </row>
    <row r="3" spans="1:12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 x14ac:dyDescent="0.25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x14ac:dyDescent="0.25">
      <c r="A7" s="1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5">
      <c r="A8" s="1" t="s">
        <v>22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x14ac:dyDescent="0.25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33.75" customHeight="1" x14ac:dyDescent="0.25">
      <c r="A13" s="33" t="s">
        <v>4</v>
      </c>
      <c r="B13" s="33" t="s">
        <v>5</v>
      </c>
      <c r="C13" s="29" t="s">
        <v>6</v>
      </c>
      <c r="D13" s="30"/>
      <c r="E13" s="33" t="s">
        <v>7</v>
      </c>
      <c r="F13" s="11" t="s">
        <v>24</v>
      </c>
      <c r="G13" s="27"/>
      <c r="H13" s="11" t="s">
        <v>8</v>
      </c>
      <c r="I13" s="27"/>
      <c r="J13" s="28" t="s">
        <v>9</v>
      </c>
      <c r="K13" s="28"/>
      <c r="L13" s="1"/>
    </row>
    <row r="14" spans="1:12" ht="30" x14ac:dyDescent="0.25">
      <c r="A14" s="34"/>
      <c r="B14" s="34"/>
      <c r="C14" s="31"/>
      <c r="D14" s="32"/>
      <c r="E14" s="34"/>
      <c r="F14" s="2" t="s">
        <v>10</v>
      </c>
      <c r="G14" s="2" t="s">
        <v>11</v>
      </c>
      <c r="H14" s="2" t="s">
        <v>10</v>
      </c>
      <c r="I14" s="2" t="s">
        <v>11</v>
      </c>
      <c r="J14" s="2" t="s">
        <v>10</v>
      </c>
      <c r="K14" s="2" t="s">
        <v>11</v>
      </c>
      <c r="L14" s="1"/>
    </row>
    <row r="15" spans="1:12" ht="29.25" customHeight="1" x14ac:dyDescent="0.25">
      <c r="A15" s="13">
        <v>1</v>
      </c>
      <c r="B15" s="22" t="s">
        <v>18</v>
      </c>
      <c r="C15" s="9" t="s">
        <v>12</v>
      </c>
      <c r="D15" s="2" t="s">
        <v>13</v>
      </c>
      <c r="E15" s="3">
        <v>13.67</v>
      </c>
      <c r="F15" s="2">
        <f>G15*E15</f>
        <v>50811.39</v>
      </c>
      <c r="G15" s="2">
        <v>3717</v>
      </c>
      <c r="H15" s="2">
        <f>I15*E15</f>
        <v>50811.39</v>
      </c>
      <c r="I15" s="2">
        <f>G15-K15</f>
        <v>3717</v>
      </c>
      <c r="J15" s="2">
        <f>K15*E15</f>
        <v>0</v>
      </c>
      <c r="K15" s="2">
        <v>0</v>
      </c>
      <c r="L15" s="1"/>
    </row>
    <row r="16" spans="1:12" ht="30.75" customHeight="1" x14ac:dyDescent="0.25">
      <c r="A16" s="20"/>
      <c r="B16" s="18"/>
      <c r="C16" s="10"/>
      <c r="D16" s="2" t="s">
        <v>14</v>
      </c>
      <c r="E16" s="3">
        <v>2.2400000000000002</v>
      </c>
      <c r="F16" s="2">
        <f t="shared" ref="F16:F79" si="0">G16*E16</f>
        <v>12490.240000000002</v>
      </c>
      <c r="G16" s="2">
        <v>5576</v>
      </c>
      <c r="H16" s="2">
        <f t="shared" ref="H16:H38" si="1">I16*E16</f>
        <v>11282.880000000001</v>
      </c>
      <c r="I16" s="2">
        <f t="shared" ref="I16:I79" si="2">G16-K16</f>
        <v>5037</v>
      </c>
      <c r="J16" s="2">
        <f t="shared" ref="J16:J38" si="3">K16*E16</f>
        <v>1207.3600000000001</v>
      </c>
      <c r="K16" s="2">
        <v>539</v>
      </c>
      <c r="L16" s="1"/>
    </row>
    <row r="17" spans="1:14" ht="26.45" customHeight="1" x14ac:dyDescent="0.25">
      <c r="A17" s="20"/>
      <c r="B17" s="18"/>
      <c r="C17" s="11" t="s">
        <v>19</v>
      </c>
      <c r="D17" s="12"/>
      <c r="E17" s="3">
        <v>6.94</v>
      </c>
      <c r="F17" s="2">
        <f t="shared" si="0"/>
        <v>4406.9000000000005</v>
      </c>
      <c r="G17" s="2">
        <v>635</v>
      </c>
      <c r="H17" s="2">
        <f t="shared" si="1"/>
        <v>4406.9000000000005</v>
      </c>
      <c r="I17" s="2">
        <f t="shared" si="2"/>
        <v>635</v>
      </c>
      <c r="J17" s="2">
        <f t="shared" si="3"/>
        <v>0</v>
      </c>
      <c r="K17" s="2">
        <v>0</v>
      </c>
      <c r="L17" s="1"/>
      <c r="N17" s="4"/>
    </row>
    <row r="18" spans="1:14" ht="14.45" customHeight="1" x14ac:dyDescent="0.25">
      <c r="A18" s="21"/>
      <c r="B18" s="19"/>
      <c r="C18" s="11" t="s">
        <v>20</v>
      </c>
      <c r="D18" s="12"/>
      <c r="E18" s="3">
        <v>7.0000000000000007E-2</v>
      </c>
      <c r="F18" s="2">
        <f t="shared" si="0"/>
        <v>1293.1100000000001</v>
      </c>
      <c r="G18" s="2">
        <v>18473</v>
      </c>
      <c r="H18" s="2">
        <f t="shared" si="1"/>
        <v>1163.8200000000002</v>
      </c>
      <c r="I18" s="2">
        <f t="shared" si="2"/>
        <v>16626</v>
      </c>
      <c r="J18" s="2">
        <f t="shared" si="3"/>
        <v>129.29000000000002</v>
      </c>
      <c r="K18" s="2">
        <v>1847</v>
      </c>
      <c r="L18" s="1"/>
    </row>
    <row r="19" spans="1:14" ht="29.25" customHeight="1" x14ac:dyDescent="0.25">
      <c r="A19" s="13">
        <v>2</v>
      </c>
      <c r="B19" s="23" t="s">
        <v>32</v>
      </c>
      <c r="C19" s="9" t="s">
        <v>12</v>
      </c>
      <c r="D19" s="2" t="s">
        <v>13</v>
      </c>
      <c r="E19" s="3">
        <v>13.67</v>
      </c>
      <c r="F19" s="2">
        <f t="shared" si="0"/>
        <v>62840.99</v>
      </c>
      <c r="G19" s="2">
        <v>4597</v>
      </c>
      <c r="H19" s="2">
        <f t="shared" si="1"/>
        <v>62840.99</v>
      </c>
      <c r="I19" s="2">
        <f t="shared" si="2"/>
        <v>4597</v>
      </c>
      <c r="J19" s="2">
        <f t="shared" si="3"/>
        <v>0</v>
      </c>
      <c r="K19" s="2">
        <v>0</v>
      </c>
      <c r="L19" s="1"/>
    </row>
    <row r="20" spans="1:14" ht="29.45" customHeight="1" x14ac:dyDescent="0.25">
      <c r="A20" s="20"/>
      <c r="B20" s="18"/>
      <c r="C20" s="10"/>
      <c r="D20" s="2" t="s">
        <v>14</v>
      </c>
      <c r="E20" s="3">
        <v>2.2400000000000002</v>
      </c>
      <c r="F20" s="2">
        <f t="shared" si="0"/>
        <v>15444.800000000001</v>
      </c>
      <c r="G20" s="2">
        <v>6895</v>
      </c>
      <c r="H20" s="2">
        <f t="shared" si="1"/>
        <v>13899.2</v>
      </c>
      <c r="I20" s="2">
        <f t="shared" si="2"/>
        <v>6205</v>
      </c>
      <c r="J20" s="2">
        <f t="shared" si="3"/>
        <v>1545.6000000000001</v>
      </c>
      <c r="K20" s="2">
        <v>690</v>
      </c>
      <c r="L20" s="1"/>
    </row>
    <row r="21" spans="1:14" ht="27" customHeight="1" x14ac:dyDescent="0.25">
      <c r="A21" s="20"/>
      <c r="B21" s="18"/>
      <c r="C21" s="11" t="s">
        <v>19</v>
      </c>
      <c r="D21" s="12"/>
      <c r="E21" s="3">
        <v>6.94</v>
      </c>
      <c r="F21" s="2">
        <f t="shared" si="0"/>
        <v>1596.2</v>
      </c>
      <c r="G21" s="2">
        <v>230</v>
      </c>
      <c r="H21" s="2">
        <f t="shared" si="1"/>
        <v>1422.7</v>
      </c>
      <c r="I21" s="2">
        <f t="shared" si="2"/>
        <v>205</v>
      </c>
      <c r="J21" s="2">
        <f t="shared" si="3"/>
        <v>173.5</v>
      </c>
      <c r="K21" s="2">
        <v>25</v>
      </c>
      <c r="L21" s="1"/>
    </row>
    <row r="22" spans="1:14" ht="14.45" customHeight="1" x14ac:dyDescent="0.25">
      <c r="A22" s="21"/>
      <c r="B22" s="19"/>
      <c r="C22" s="11" t="s">
        <v>20</v>
      </c>
      <c r="D22" s="12"/>
      <c r="E22" s="3">
        <v>7.0000000000000007E-2</v>
      </c>
      <c r="F22" s="2">
        <f t="shared" si="0"/>
        <v>793.24000000000012</v>
      </c>
      <c r="G22" s="2">
        <v>11332</v>
      </c>
      <c r="H22" s="2">
        <f t="shared" si="1"/>
        <v>793.24000000000012</v>
      </c>
      <c r="I22" s="2">
        <f t="shared" si="2"/>
        <v>11332</v>
      </c>
      <c r="J22" s="2">
        <f t="shared" si="3"/>
        <v>0</v>
      </c>
      <c r="K22" s="2">
        <v>0</v>
      </c>
      <c r="L22" s="1"/>
    </row>
    <row r="23" spans="1:14" ht="29.25" customHeight="1" x14ac:dyDescent="0.25">
      <c r="A23" s="13">
        <v>3</v>
      </c>
      <c r="B23" s="22" t="s">
        <v>33</v>
      </c>
      <c r="C23" s="9" t="s">
        <v>12</v>
      </c>
      <c r="D23" s="2" t="s">
        <v>13</v>
      </c>
      <c r="E23" s="3">
        <v>13.67</v>
      </c>
      <c r="F23" s="2">
        <f t="shared" si="0"/>
        <v>18700.560000000001</v>
      </c>
      <c r="G23" s="2">
        <v>1368</v>
      </c>
      <c r="H23" s="2">
        <f t="shared" si="1"/>
        <v>18700.560000000001</v>
      </c>
      <c r="I23" s="2">
        <f t="shared" si="2"/>
        <v>1368</v>
      </c>
      <c r="J23" s="2">
        <f t="shared" si="3"/>
        <v>0</v>
      </c>
      <c r="K23" s="2">
        <v>0</v>
      </c>
      <c r="L23" s="1"/>
    </row>
    <row r="24" spans="1:14" ht="30" x14ac:dyDescent="0.25">
      <c r="A24" s="20"/>
      <c r="B24" s="18"/>
      <c r="C24" s="10"/>
      <c r="D24" s="2" t="s">
        <v>14</v>
      </c>
      <c r="E24" s="3">
        <v>2.2400000000000002</v>
      </c>
      <c r="F24" s="2">
        <f t="shared" si="0"/>
        <v>4594.2400000000007</v>
      </c>
      <c r="G24" s="2">
        <v>2051</v>
      </c>
      <c r="H24" s="2">
        <f t="shared" si="1"/>
        <v>4135.04</v>
      </c>
      <c r="I24" s="2">
        <f t="shared" si="2"/>
        <v>1846</v>
      </c>
      <c r="J24" s="2">
        <f t="shared" si="3"/>
        <v>459.20000000000005</v>
      </c>
      <c r="K24" s="2">
        <v>205</v>
      </c>
      <c r="L24" s="1"/>
    </row>
    <row r="25" spans="1:14" ht="26.45" customHeight="1" x14ac:dyDescent="0.25">
      <c r="A25" s="20"/>
      <c r="B25" s="18"/>
      <c r="C25" s="11" t="s">
        <v>19</v>
      </c>
      <c r="D25" s="12"/>
      <c r="E25" s="3">
        <v>6.94</v>
      </c>
      <c r="F25" s="2">
        <f t="shared" si="0"/>
        <v>1256.1400000000001</v>
      </c>
      <c r="G25" s="2">
        <v>181</v>
      </c>
      <c r="H25" s="2">
        <f t="shared" si="1"/>
        <v>1256.1400000000001</v>
      </c>
      <c r="I25" s="2">
        <f t="shared" si="2"/>
        <v>181</v>
      </c>
      <c r="J25" s="2">
        <f t="shared" si="3"/>
        <v>0</v>
      </c>
      <c r="K25" s="2">
        <v>0</v>
      </c>
      <c r="L25" s="1"/>
    </row>
    <row r="26" spans="1:14" ht="25.5" customHeight="1" x14ac:dyDescent="0.25">
      <c r="A26" s="21"/>
      <c r="B26" s="19"/>
      <c r="C26" s="11" t="s">
        <v>20</v>
      </c>
      <c r="D26" s="12"/>
      <c r="E26" s="3">
        <v>7.0000000000000007E-2</v>
      </c>
      <c r="F26" s="2">
        <f t="shared" si="0"/>
        <v>63.210000000000008</v>
      </c>
      <c r="G26" s="2">
        <v>903</v>
      </c>
      <c r="H26" s="2">
        <f t="shared" si="1"/>
        <v>63.210000000000008</v>
      </c>
      <c r="I26" s="2">
        <f t="shared" si="2"/>
        <v>903</v>
      </c>
      <c r="J26" s="2">
        <f t="shared" si="3"/>
        <v>0</v>
      </c>
      <c r="K26" s="2">
        <v>0</v>
      </c>
      <c r="L26" s="1"/>
    </row>
    <row r="27" spans="1:14" ht="28.5" customHeight="1" x14ac:dyDescent="0.25">
      <c r="A27" s="13">
        <v>4</v>
      </c>
      <c r="B27" s="23" t="s">
        <v>21</v>
      </c>
      <c r="C27" s="9" t="s">
        <v>12</v>
      </c>
      <c r="D27" s="2" t="s">
        <v>13</v>
      </c>
      <c r="E27" s="3">
        <v>13.67</v>
      </c>
      <c r="F27" s="2">
        <f t="shared" si="0"/>
        <v>34010.959999999999</v>
      </c>
      <c r="G27" s="2">
        <v>2488</v>
      </c>
      <c r="H27" s="2">
        <f t="shared" si="1"/>
        <v>30620.799999999999</v>
      </c>
      <c r="I27" s="2">
        <f t="shared" si="2"/>
        <v>2240</v>
      </c>
      <c r="J27" s="2">
        <f t="shared" si="3"/>
        <v>3390.16</v>
      </c>
      <c r="K27" s="2">
        <v>248</v>
      </c>
      <c r="L27" s="1"/>
    </row>
    <row r="28" spans="1:14" ht="30" x14ac:dyDescent="0.25">
      <c r="A28" s="20"/>
      <c r="B28" s="18"/>
      <c r="C28" s="10"/>
      <c r="D28" s="2" t="s">
        <v>14</v>
      </c>
      <c r="E28" s="3">
        <v>2.2400000000000002</v>
      </c>
      <c r="F28" s="2">
        <f t="shared" si="0"/>
        <v>8361.92</v>
      </c>
      <c r="G28" s="2">
        <v>3733</v>
      </c>
      <c r="H28" s="2">
        <f t="shared" si="1"/>
        <v>8361.92</v>
      </c>
      <c r="I28" s="2">
        <f t="shared" si="2"/>
        <v>3733</v>
      </c>
      <c r="J28" s="2">
        <f t="shared" si="3"/>
        <v>0</v>
      </c>
      <c r="K28" s="2">
        <v>0</v>
      </c>
      <c r="L28" s="1"/>
    </row>
    <row r="29" spans="1:14" ht="27" customHeight="1" x14ac:dyDescent="0.25">
      <c r="A29" s="20"/>
      <c r="B29" s="18"/>
      <c r="C29" s="11" t="s">
        <v>19</v>
      </c>
      <c r="D29" s="12"/>
      <c r="E29" s="3">
        <v>6.94</v>
      </c>
      <c r="F29" s="2">
        <f t="shared" si="0"/>
        <v>4344.4400000000005</v>
      </c>
      <c r="G29" s="2">
        <v>626</v>
      </c>
      <c r="H29" s="2">
        <f t="shared" si="1"/>
        <v>4344.4400000000005</v>
      </c>
      <c r="I29" s="2">
        <f t="shared" si="2"/>
        <v>626</v>
      </c>
      <c r="J29" s="2">
        <f t="shared" si="3"/>
        <v>0</v>
      </c>
      <c r="K29" s="2">
        <v>0</v>
      </c>
      <c r="L29" s="1"/>
    </row>
    <row r="30" spans="1:14" ht="13.9" customHeight="1" x14ac:dyDescent="0.25">
      <c r="A30" s="21"/>
      <c r="B30" s="19"/>
      <c r="C30" s="11" t="s">
        <v>20</v>
      </c>
      <c r="D30" s="12"/>
      <c r="E30" s="3">
        <v>7.0000000000000007E-2</v>
      </c>
      <c r="F30" s="2">
        <f t="shared" si="0"/>
        <v>132.44000000000003</v>
      </c>
      <c r="G30" s="2">
        <v>1892</v>
      </c>
      <c r="H30" s="2">
        <f t="shared" si="1"/>
        <v>132.44000000000003</v>
      </c>
      <c r="I30" s="2">
        <f t="shared" si="2"/>
        <v>1892</v>
      </c>
      <c r="J30" s="2">
        <f t="shared" si="3"/>
        <v>0</v>
      </c>
      <c r="K30" s="2">
        <v>0</v>
      </c>
      <c r="L30" s="1"/>
    </row>
    <row r="31" spans="1:14" ht="32.25" customHeight="1" x14ac:dyDescent="0.25">
      <c r="A31" s="13">
        <v>5</v>
      </c>
      <c r="B31" s="22" t="s">
        <v>34</v>
      </c>
      <c r="C31" s="9" t="s">
        <v>12</v>
      </c>
      <c r="D31" s="2" t="s">
        <v>13</v>
      </c>
      <c r="E31" s="3">
        <v>13.67</v>
      </c>
      <c r="F31" s="2">
        <f t="shared" si="0"/>
        <v>16978.14</v>
      </c>
      <c r="G31" s="2">
        <v>1242</v>
      </c>
      <c r="H31" s="2">
        <f t="shared" si="1"/>
        <v>15269.39</v>
      </c>
      <c r="I31" s="2">
        <f t="shared" si="2"/>
        <v>1117</v>
      </c>
      <c r="J31" s="2">
        <f t="shared" si="3"/>
        <v>1708.75</v>
      </c>
      <c r="K31" s="2">
        <v>125</v>
      </c>
      <c r="L31" s="1"/>
    </row>
    <row r="32" spans="1:14" ht="30" x14ac:dyDescent="0.25">
      <c r="A32" s="20"/>
      <c r="B32" s="18"/>
      <c r="C32" s="10"/>
      <c r="D32" s="2" t="s">
        <v>14</v>
      </c>
      <c r="E32" s="3">
        <v>2.2400000000000002</v>
      </c>
      <c r="F32" s="2">
        <f t="shared" si="0"/>
        <v>4173.1200000000008</v>
      </c>
      <c r="G32" s="2">
        <v>1863</v>
      </c>
      <c r="H32" s="2">
        <f t="shared" si="1"/>
        <v>3754.2400000000002</v>
      </c>
      <c r="I32" s="2">
        <f t="shared" si="2"/>
        <v>1676</v>
      </c>
      <c r="J32" s="2">
        <f t="shared" si="3"/>
        <v>418.88000000000005</v>
      </c>
      <c r="K32" s="2">
        <v>187</v>
      </c>
      <c r="L32" s="1"/>
    </row>
    <row r="33" spans="1:12" ht="26.45" customHeight="1" x14ac:dyDescent="0.25">
      <c r="A33" s="20"/>
      <c r="B33" s="18"/>
      <c r="C33" s="11" t="s">
        <v>19</v>
      </c>
      <c r="D33" s="12"/>
      <c r="E33" s="3">
        <v>6.94</v>
      </c>
      <c r="F33" s="2">
        <f t="shared" si="0"/>
        <v>7398.04</v>
      </c>
      <c r="G33" s="2">
        <v>1066</v>
      </c>
      <c r="H33" s="2">
        <f t="shared" si="1"/>
        <v>7398.04</v>
      </c>
      <c r="I33" s="2">
        <f t="shared" si="2"/>
        <v>1066</v>
      </c>
      <c r="J33" s="2">
        <f t="shared" si="3"/>
        <v>0</v>
      </c>
      <c r="K33" s="2">
        <v>0</v>
      </c>
      <c r="L33" s="1"/>
    </row>
    <row r="34" spans="1:12" ht="18" customHeight="1" x14ac:dyDescent="0.25">
      <c r="A34" s="21"/>
      <c r="B34" s="19"/>
      <c r="C34" s="11" t="s">
        <v>20</v>
      </c>
      <c r="D34" s="12"/>
      <c r="E34" s="3">
        <v>7.0000000000000007E-2</v>
      </c>
      <c r="F34" s="2">
        <f t="shared" si="0"/>
        <v>289.10000000000002</v>
      </c>
      <c r="G34" s="2">
        <v>4130</v>
      </c>
      <c r="H34" s="2">
        <f t="shared" si="1"/>
        <v>260.19</v>
      </c>
      <c r="I34" s="2">
        <f t="shared" si="2"/>
        <v>3717</v>
      </c>
      <c r="J34" s="2">
        <f t="shared" si="3"/>
        <v>28.910000000000004</v>
      </c>
      <c r="K34" s="2">
        <v>413</v>
      </c>
      <c r="L34" s="1"/>
    </row>
    <row r="35" spans="1:12" ht="30" customHeight="1" x14ac:dyDescent="0.25">
      <c r="A35" s="13">
        <v>6</v>
      </c>
      <c r="B35" s="22" t="s">
        <v>35</v>
      </c>
      <c r="C35" s="9" t="s">
        <v>12</v>
      </c>
      <c r="D35" s="2" t="s">
        <v>13</v>
      </c>
      <c r="E35" s="3">
        <v>13.67</v>
      </c>
      <c r="F35" s="2">
        <f t="shared" si="0"/>
        <v>6862.34</v>
      </c>
      <c r="G35" s="2">
        <v>502</v>
      </c>
      <c r="H35" s="2">
        <f t="shared" si="1"/>
        <v>6178.84</v>
      </c>
      <c r="I35" s="2">
        <f t="shared" si="2"/>
        <v>452</v>
      </c>
      <c r="J35" s="2">
        <f t="shared" si="3"/>
        <v>683.5</v>
      </c>
      <c r="K35" s="2">
        <v>50</v>
      </c>
      <c r="L35" s="1"/>
    </row>
    <row r="36" spans="1:12" ht="30" x14ac:dyDescent="0.25">
      <c r="A36" s="20"/>
      <c r="B36" s="18"/>
      <c r="C36" s="10"/>
      <c r="D36" s="2" t="s">
        <v>14</v>
      </c>
      <c r="E36" s="3">
        <v>2.2400000000000002</v>
      </c>
      <c r="F36" s="2">
        <f t="shared" si="0"/>
        <v>1688.9600000000003</v>
      </c>
      <c r="G36" s="2">
        <v>754</v>
      </c>
      <c r="H36" s="2">
        <f t="shared" si="1"/>
        <v>1688.9600000000003</v>
      </c>
      <c r="I36" s="2">
        <f t="shared" si="2"/>
        <v>754</v>
      </c>
      <c r="J36" s="2">
        <f t="shared" si="3"/>
        <v>0</v>
      </c>
      <c r="K36" s="2">
        <v>0</v>
      </c>
      <c r="L36" s="1"/>
    </row>
    <row r="37" spans="1:12" ht="26.45" customHeight="1" x14ac:dyDescent="0.25">
      <c r="A37" s="20"/>
      <c r="B37" s="18"/>
      <c r="C37" s="11" t="s">
        <v>19</v>
      </c>
      <c r="D37" s="12"/>
      <c r="E37" s="3">
        <v>6.94</v>
      </c>
      <c r="F37" s="2">
        <f t="shared" si="0"/>
        <v>1610.0800000000002</v>
      </c>
      <c r="G37" s="2">
        <v>232</v>
      </c>
      <c r="H37" s="2">
        <f t="shared" si="1"/>
        <v>1610.0800000000002</v>
      </c>
      <c r="I37" s="2">
        <f t="shared" si="2"/>
        <v>232</v>
      </c>
      <c r="J37" s="2">
        <f t="shared" si="3"/>
        <v>0</v>
      </c>
      <c r="K37" s="2">
        <v>0</v>
      </c>
      <c r="L37" s="1"/>
    </row>
    <row r="38" spans="1:12" ht="15" customHeight="1" x14ac:dyDescent="0.25">
      <c r="A38" s="21"/>
      <c r="B38" s="19"/>
      <c r="C38" s="11" t="s">
        <v>20</v>
      </c>
      <c r="D38" s="12"/>
      <c r="E38" s="3">
        <v>7.0000000000000007E-2</v>
      </c>
      <c r="F38" s="2">
        <f t="shared" si="0"/>
        <v>41.230000000000004</v>
      </c>
      <c r="G38" s="2">
        <v>589</v>
      </c>
      <c r="H38" s="2">
        <f t="shared" si="1"/>
        <v>41.230000000000004</v>
      </c>
      <c r="I38" s="2">
        <f t="shared" si="2"/>
        <v>589</v>
      </c>
      <c r="J38" s="2">
        <f t="shared" si="3"/>
        <v>0</v>
      </c>
      <c r="K38" s="2">
        <v>0</v>
      </c>
      <c r="L38" s="1"/>
    </row>
    <row r="39" spans="1:12" ht="28.9" customHeight="1" x14ac:dyDescent="0.25">
      <c r="A39" s="24">
        <v>7</v>
      </c>
      <c r="B39" s="23" t="s">
        <v>36</v>
      </c>
      <c r="C39" s="9" t="s">
        <v>12</v>
      </c>
      <c r="D39" s="2" t="s">
        <v>13</v>
      </c>
      <c r="E39" s="2">
        <v>13.67</v>
      </c>
      <c r="F39" s="2">
        <f t="shared" si="0"/>
        <v>7778.23</v>
      </c>
      <c r="G39" s="2">
        <v>569</v>
      </c>
      <c r="H39" s="2">
        <f t="shared" ref="H39:H87" si="4">I39*E39</f>
        <v>6999.04</v>
      </c>
      <c r="I39" s="2">
        <f t="shared" si="2"/>
        <v>512</v>
      </c>
      <c r="J39" s="2">
        <f t="shared" ref="J39:J87" si="5">K39*E39</f>
        <v>779.18999999999994</v>
      </c>
      <c r="K39" s="2">
        <v>57</v>
      </c>
      <c r="L39" s="1"/>
    </row>
    <row r="40" spans="1:12" ht="30" x14ac:dyDescent="0.25">
      <c r="A40" s="20"/>
      <c r="B40" s="18"/>
      <c r="C40" s="10"/>
      <c r="D40" s="2" t="s">
        <v>14</v>
      </c>
      <c r="E40" s="2">
        <v>2.2400000000000002</v>
      </c>
      <c r="F40" s="2">
        <f t="shared" si="0"/>
        <v>1910.7200000000003</v>
      </c>
      <c r="G40" s="2">
        <v>853</v>
      </c>
      <c r="H40" s="2">
        <f t="shared" si="4"/>
        <v>1910.7200000000003</v>
      </c>
      <c r="I40" s="2">
        <f t="shared" si="2"/>
        <v>853</v>
      </c>
      <c r="J40" s="2">
        <f t="shared" si="5"/>
        <v>0</v>
      </c>
      <c r="K40" s="2">
        <v>0</v>
      </c>
      <c r="L40" s="1"/>
    </row>
    <row r="41" spans="1:12" ht="30.6" customHeight="1" x14ac:dyDescent="0.25">
      <c r="A41" s="20"/>
      <c r="B41" s="18"/>
      <c r="C41" s="11" t="s">
        <v>19</v>
      </c>
      <c r="D41" s="12"/>
      <c r="E41" s="2">
        <v>6.94</v>
      </c>
      <c r="F41" s="2">
        <f t="shared" si="0"/>
        <v>0</v>
      </c>
      <c r="G41" s="2">
        <v>0</v>
      </c>
      <c r="H41" s="2">
        <f t="shared" si="4"/>
        <v>0</v>
      </c>
      <c r="I41" s="2">
        <f t="shared" si="2"/>
        <v>0</v>
      </c>
      <c r="J41" s="2">
        <f t="shared" si="5"/>
        <v>0</v>
      </c>
      <c r="K41" s="2">
        <v>0</v>
      </c>
      <c r="L41" s="1"/>
    </row>
    <row r="42" spans="1:12" ht="17.25" customHeight="1" x14ac:dyDescent="0.25">
      <c r="A42" s="21"/>
      <c r="B42" s="19"/>
      <c r="C42" s="11" t="s">
        <v>20</v>
      </c>
      <c r="D42" s="12"/>
      <c r="E42" s="2">
        <v>7.0000000000000007E-2</v>
      </c>
      <c r="F42" s="2">
        <f t="shared" si="0"/>
        <v>105.42000000000002</v>
      </c>
      <c r="G42" s="2">
        <v>1506</v>
      </c>
      <c r="H42" s="2">
        <f t="shared" si="4"/>
        <v>105.42000000000002</v>
      </c>
      <c r="I42" s="2">
        <f t="shared" si="2"/>
        <v>1506</v>
      </c>
      <c r="J42" s="2">
        <f t="shared" si="5"/>
        <v>0</v>
      </c>
      <c r="K42" s="2">
        <v>0</v>
      </c>
      <c r="L42" s="1"/>
    </row>
    <row r="43" spans="1:12" ht="27.75" customHeight="1" x14ac:dyDescent="0.25">
      <c r="A43" s="13">
        <v>8</v>
      </c>
      <c r="B43" s="17" t="s">
        <v>37</v>
      </c>
      <c r="C43" s="9" t="s">
        <v>12</v>
      </c>
      <c r="D43" s="5" t="s">
        <v>13</v>
      </c>
      <c r="E43" s="7">
        <v>13.67</v>
      </c>
      <c r="F43" s="6">
        <f t="shared" si="0"/>
        <v>123.03</v>
      </c>
      <c r="G43" s="5">
        <v>9</v>
      </c>
      <c r="H43" s="6">
        <f t="shared" si="4"/>
        <v>0</v>
      </c>
      <c r="I43" s="6">
        <f t="shared" si="2"/>
        <v>0</v>
      </c>
      <c r="J43" s="6">
        <f t="shared" si="5"/>
        <v>123.03</v>
      </c>
      <c r="K43" s="5">
        <v>9</v>
      </c>
      <c r="L43" s="1"/>
    </row>
    <row r="44" spans="1:12" ht="28.5" customHeight="1" x14ac:dyDescent="0.25">
      <c r="A44" s="14"/>
      <c r="B44" s="18"/>
      <c r="C44" s="10"/>
      <c r="D44" s="5" t="s">
        <v>14</v>
      </c>
      <c r="E44" s="7">
        <v>2.2400000000000002</v>
      </c>
      <c r="F44" s="6">
        <f t="shared" si="0"/>
        <v>31.360000000000003</v>
      </c>
      <c r="G44" s="5">
        <v>14</v>
      </c>
      <c r="H44" s="6">
        <f t="shared" si="4"/>
        <v>0</v>
      </c>
      <c r="I44" s="6">
        <f t="shared" si="2"/>
        <v>0</v>
      </c>
      <c r="J44" s="6">
        <f t="shared" si="5"/>
        <v>31.360000000000003</v>
      </c>
      <c r="K44" s="5">
        <v>14</v>
      </c>
      <c r="L44" s="1"/>
    </row>
    <row r="45" spans="1:12" ht="30" customHeight="1" x14ac:dyDescent="0.25">
      <c r="A45" s="14"/>
      <c r="B45" s="18"/>
      <c r="C45" s="11" t="s">
        <v>19</v>
      </c>
      <c r="D45" s="12"/>
      <c r="E45" s="7">
        <v>6.94</v>
      </c>
      <c r="F45" s="6">
        <f t="shared" si="0"/>
        <v>1825.22</v>
      </c>
      <c r="G45" s="5">
        <v>263</v>
      </c>
      <c r="H45" s="6">
        <f t="shared" si="4"/>
        <v>1825.22</v>
      </c>
      <c r="I45" s="6">
        <f t="shared" si="2"/>
        <v>263</v>
      </c>
      <c r="J45" s="6">
        <f t="shared" si="5"/>
        <v>0</v>
      </c>
      <c r="K45" s="5">
        <v>0</v>
      </c>
      <c r="L45" s="1"/>
    </row>
    <row r="46" spans="1:12" ht="27" customHeight="1" x14ac:dyDescent="0.25">
      <c r="A46" s="15"/>
      <c r="B46" s="19"/>
      <c r="C46" s="11" t="s">
        <v>20</v>
      </c>
      <c r="D46" s="12"/>
      <c r="E46" s="7">
        <v>7.0000000000000007E-2</v>
      </c>
      <c r="F46" s="6">
        <f t="shared" si="0"/>
        <v>42.42</v>
      </c>
      <c r="G46" s="5">
        <v>606</v>
      </c>
      <c r="H46" s="6">
        <f t="shared" si="4"/>
        <v>0</v>
      </c>
      <c r="I46" s="6">
        <f t="shared" si="2"/>
        <v>0</v>
      </c>
      <c r="J46" s="6">
        <f t="shared" si="5"/>
        <v>42.42</v>
      </c>
      <c r="K46" s="5">
        <v>606</v>
      </c>
      <c r="L46" s="1"/>
    </row>
    <row r="47" spans="1:12" ht="28.5" customHeight="1" x14ac:dyDescent="0.25">
      <c r="A47" s="13">
        <v>9</v>
      </c>
      <c r="B47" s="17" t="s">
        <v>38</v>
      </c>
      <c r="C47" s="9" t="s">
        <v>12</v>
      </c>
      <c r="D47" s="5" t="s">
        <v>13</v>
      </c>
      <c r="E47" s="7">
        <v>13.67</v>
      </c>
      <c r="F47" s="6">
        <f t="shared" si="0"/>
        <v>36950.01</v>
      </c>
      <c r="G47" s="5">
        <v>2703</v>
      </c>
      <c r="H47" s="6">
        <f t="shared" si="4"/>
        <v>33259.11</v>
      </c>
      <c r="I47" s="6">
        <f t="shared" si="2"/>
        <v>2433</v>
      </c>
      <c r="J47" s="6">
        <f t="shared" si="5"/>
        <v>3690.9</v>
      </c>
      <c r="K47" s="5">
        <v>270</v>
      </c>
      <c r="L47" s="1"/>
    </row>
    <row r="48" spans="1:12" ht="30" customHeight="1" x14ac:dyDescent="0.25">
      <c r="A48" s="14"/>
      <c r="B48" s="18"/>
      <c r="C48" s="10"/>
      <c r="D48" s="5" t="s">
        <v>14</v>
      </c>
      <c r="E48" s="7">
        <v>2.2400000000000002</v>
      </c>
      <c r="F48" s="6">
        <f t="shared" si="0"/>
        <v>9083.2000000000007</v>
      </c>
      <c r="G48" s="5">
        <v>4055</v>
      </c>
      <c r="H48" s="6">
        <f t="shared" si="4"/>
        <v>8176.0000000000009</v>
      </c>
      <c r="I48" s="6">
        <f t="shared" si="2"/>
        <v>3650</v>
      </c>
      <c r="J48" s="6">
        <f t="shared" si="5"/>
        <v>907.2</v>
      </c>
      <c r="K48" s="5">
        <v>405</v>
      </c>
      <c r="L48" s="1"/>
    </row>
    <row r="49" spans="1:12" ht="28.5" customHeight="1" x14ac:dyDescent="0.25">
      <c r="A49" s="14"/>
      <c r="B49" s="18"/>
      <c r="C49" s="11" t="s">
        <v>19</v>
      </c>
      <c r="D49" s="12"/>
      <c r="E49" s="7">
        <v>6.94</v>
      </c>
      <c r="F49" s="6">
        <f t="shared" si="0"/>
        <v>1020.1800000000001</v>
      </c>
      <c r="G49" s="5">
        <v>147</v>
      </c>
      <c r="H49" s="6">
        <f t="shared" si="4"/>
        <v>1020.1800000000001</v>
      </c>
      <c r="I49" s="6">
        <f t="shared" si="2"/>
        <v>147</v>
      </c>
      <c r="J49" s="6">
        <f t="shared" si="5"/>
        <v>0</v>
      </c>
      <c r="K49" s="5">
        <v>0</v>
      </c>
      <c r="L49" s="1"/>
    </row>
    <row r="50" spans="1:12" ht="99.75" hidden="1" customHeight="1" x14ac:dyDescent="0.25">
      <c r="A50" s="14"/>
      <c r="B50" s="18"/>
      <c r="C50" s="11" t="s">
        <v>20</v>
      </c>
      <c r="D50" s="12"/>
      <c r="E50" s="7">
        <v>7.0000000000000007E-2</v>
      </c>
      <c r="F50" s="6">
        <f t="shared" si="0"/>
        <v>0</v>
      </c>
      <c r="G50" s="5"/>
      <c r="H50" s="6">
        <f t="shared" si="4"/>
        <v>0</v>
      </c>
      <c r="I50" s="6">
        <f t="shared" si="2"/>
        <v>0</v>
      </c>
      <c r="J50" s="6">
        <f t="shared" si="5"/>
        <v>0</v>
      </c>
      <c r="K50" s="5"/>
      <c r="L50" s="1"/>
    </row>
    <row r="51" spans="1:12" ht="18" customHeight="1" x14ac:dyDescent="0.25">
      <c r="A51" s="15"/>
      <c r="B51" s="19"/>
      <c r="C51" s="11" t="s">
        <v>20</v>
      </c>
      <c r="D51" s="12"/>
      <c r="E51" s="5">
        <v>7.0000000000000007E-2</v>
      </c>
      <c r="F51" s="6">
        <f t="shared" si="0"/>
        <v>608.09</v>
      </c>
      <c r="G51" s="5">
        <v>8687</v>
      </c>
      <c r="H51" s="6">
        <f t="shared" si="4"/>
        <v>547.2600000000001</v>
      </c>
      <c r="I51" s="6">
        <f t="shared" si="2"/>
        <v>7818</v>
      </c>
      <c r="J51" s="6">
        <f t="shared" si="5"/>
        <v>60.830000000000005</v>
      </c>
      <c r="K51" s="5">
        <v>869</v>
      </c>
      <c r="L51" s="1"/>
    </row>
    <row r="52" spans="1:12" ht="27.75" customHeight="1" x14ac:dyDescent="0.25">
      <c r="A52" s="16">
        <v>10</v>
      </c>
      <c r="B52" s="17" t="s">
        <v>39</v>
      </c>
      <c r="C52" s="9" t="s">
        <v>12</v>
      </c>
      <c r="D52" s="5" t="s">
        <v>13</v>
      </c>
      <c r="E52" s="7">
        <v>13.67</v>
      </c>
      <c r="F52" s="6">
        <f t="shared" si="0"/>
        <v>1038.92</v>
      </c>
      <c r="G52" s="5">
        <v>76</v>
      </c>
      <c r="H52" s="6">
        <f t="shared" si="4"/>
        <v>902.22</v>
      </c>
      <c r="I52" s="6">
        <f t="shared" si="2"/>
        <v>66</v>
      </c>
      <c r="J52" s="6">
        <f t="shared" si="5"/>
        <v>136.69999999999999</v>
      </c>
      <c r="K52" s="5">
        <v>10</v>
      </c>
      <c r="L52" s="1"/>
    </row>
    <row r="53" spans="1:12" ht="33.75" customHeight="1" x14ac:dyDescent="0.25">
      <c r="A53" s="14"/>
      <c r="B53" s="18"/>
      <c r="C53" s="10"/>
      <c r="D53" s="5" t="s">
        <v>14</v>
      </c>
      <c r="E53" s="7">
        <v>2.2400000000000002</v>
      </c>
      <c r="F53" s="6">
        <f t="shared" si="0"/>
        <v>255.36</v>
      </c>
      <c r="G53" s="5">
        <v>114</v>
      </c>
      <c r="H53" s="6">
        <f t="shared" si="4"/>
        <v>0</v>
      </c>
      <c r="I53" s="6">
        <f t="shared" si="2"/>
        <v>0</v>
      </c>
      <c r="J53" s="6">
        <f t="shared" si="5"/>
        <v>255.36</v>
      </c>
      <c r="K53" s="5">
        <v>114</v>
      </c>
      <c r="L53" s="1"/>
    </row>
    <row r="54" spans="1:12" ht="29.25" customHeight="1" x14ac:dyDescent="0.25">
      <c r="A54" s="14"/>
      <c r="B54" s="18"/>
      <c r="C54" s="11" t="s">
        <v>19</v>
      </c>
      <c r="D54" s="12"/>
      <c r="E54" s="7">
        <v>6.94</v>
      </c>
      <c r="F54" s="6">
        <f t="shared" si="0"/>
        <v>6488.9000000000005</v>
      </c>
      <c r="G54" s="5">
        <v>935</v>
      </c>
      <c r="H54" s="6">
        <f t="shared" si="4"/>
        <v>6488.9000000000005</v>
      </c>
      <c r="I54" s="6">
        <f t="shared" si="2"/>
        <v>935</v>
      </c>
      <c r="J54" s="6">
        <f t="shared" si="5"/>
        <v>0</v>
      </c>
      <c r="K54" s="5">
        <v>0</v>
      </c>
      <c r="L54" s="1"/>
    </row>
    <row r="55" spans="1:12" ht="18" customHeight="1" x14ac:dyDescent="0.25">
      <c r="A55" s="15"/>
      <c r="B55" s="19"/>
      <c r="C55" s="11" t="s">
        <v>20</v>
      </c>
      <c r="D55" s="12"/>
      <c r="E55" s="7">
        <v>7.0000000000000007E-2</v>
      </c>
      <c r="F55" s="6">
        <f t="shared" si="0"/>
        <v>103.04</v>
      </c>
      <c r="G55" s="5">
        <v>1472</v>
      </c>
      <c r="H55" s="6">
        <f t="shared" si="4"/>
        <v>0</v>
      </c>
      <c r="I55" s="6">
        <f t="shared" si="2"/>
        <v>0</v>
      </c>
      <c r="J55" s="6">
        <f t="shared" si="5"/>
        <v>103.04</v>
      </c>
      <c r="K55" s="5">
        <v>1472</v>
      </c>
      <c r="L55" s="1"/>
    </row>
    <row r="56" spans="1:12" ht="27.75" customHeight="1" x14ac:dyDescent="0.25">
      <c r="A56" s="16">
        <v>11</v>
      </c>
      <c r="B56" s="17" t="s">
        <v>40</v>
      </c>
      <c r="C56" s="9" t="s">
        <v>12</v>
      </c>
      <c r="D56" s="5" t="s">
        <v>13</v>
      </c>
      <c r="E56" s="7">
        <v>13.67</v>
      </c>
      <c r="F56" s="6">
        <f t="shared" si="0"/>
        <v>1763.43</v>
      </c>
      <c r="G56" s="5">
        <v>129</v>
      </c>
      <c r="H56" s="6">
        <f t="shared" si="4"/>
        <v>1585.72</v>
      </c>
      <c r="I56" s="6">
        <f t="shared" si="2"/>
        <v>116</v>
      </c>
      <c r="J56" s="6">
        <f t="shared" si="5"/>
        <v>177.71</v>
      </c>
      <c r="K56" s="5">
        <v>13</v>
      </c>
      <c r="L56" s="1"/>
    </row>
    <row r="57" spans="1:12" ht="27.75" customHeight="1" x14ac:dyDescent="0.25">
      <c r="A57" s="14"/>
      <c r="B57" s="18"/>
      <c r="C57" s="10"/>
      <c r="D57" s="5" t="s">
        <v>14</v>
      </c>
      <c r="E57" s="7">
        <v>2.2400000000000002</v>
      </c>
      <c r="F57" s="6">
        <f t="shared" si="0"/>
        <v>434.56000000000006</v>
      </c>
      <c r="G57" s="5">
        <v>194</v>
      </c>
      <c r="H57" s="6">
        <f t="shared" si="4"/>
        <v>389.76000000000005</v>
      </c>
      <c r="I57" s="6">
        <f t="shared" si="2"/>
        <v>174</v>
      </c>
      <c r="J57" s="6">
        <f t="shared" si="5"/>
        <v>44.800000000000004</v>
      </c>
      <c r="K57" s="5">
        <v>20</v>
      </c>
      <c r="L57" s="1"/>
    </row>
    <row r="58" spans="1:12" ht="30" customHeight="1" x14ac:dyDescent="0.25">
      <c r="A58" s="14"/>
      <c r="B58" s="18"/>
      <c r="C58" s="11" t="s">
        <v>19</v>
      </c>
      <c r="D58" s="12"/>
      <c r="E58" s="7">
        <v>6.94</v>
      </c>
      <c r="F58" s="6">
        <f t="shared" si="0"/>
        <v>0</v>
      </c>
      <c r="G58" s="5">
        <v>0</v>
      </c>
      <c r="H58" s="6">
        <f t="shared" si="4"/>
        <v>0</v>
      </c>
      <c r="I58" s="6">
        <f t="shared" si="2"/>
        <v>0</v>
      </c>
      <c r="J58" s="6">
        <f t="shared" si="5"/>
        <v>0</v>
      </c>
      <c r="K58" s="5">
        <v>0</v>
      </c>
      <c r="L58" s="1"/>
    </row>
    <row r="59" spans="1:12" ht="18" customHeight="1" x14ac:dyDescent="0.25">
      <c r="A59" s="15"/>
      <c r="B59" s="19"/>
      <c r="C59" s="11" t="s">
        <v>20</v>
      </c>
      <c r="D59" s="12"/>
      <c r="E59" s="7">
        <v>7.0000000000000007E-2</v>
      </c>
      <c r="F59" s="6">
        <f t="shared" si="0"/>
        <v>142.24</v>
      </c>
      <c r="G59" s="5">
        <v>2032</v>
      </c>
      <c r="H59" s="6">
        <f t="shared" si="4"/>
        <v>128.03</v>
      </c>
      <c r="I59" s="6">
        <f t="shared" si="2"/>
        <v>1829</v>
      </c>
      <c r="J59" s="6">
        <f t="shared" si="5"/>
        <v>14.21</v>
      </c>
      <c r="K59" s="5">
        <v>203</v>
      </c>
      <c r="L59" s="1"/>
    </row>
    <row r="60" spans="1:12" ht="29.25" customHeight="1" x14ac:dyDescent="0.25">
      <c r="A60" s="16">
        <v>12</v>
      </c>
      <c r="B60" s="17" t="s">
        <v>41</v>
      </c>
      <c r="C60" s="9" t="s">
        <v>12</v>
      </c>
      <c r="D60" s="5" t="s">
        <v>13</v>
      </c>
      <c r="E60" s="7">
        <v>13.67</v>
      </c>
      <c r="F60" s="6">
        <f t="shared" si="0"/>
        <v>3062.08</v>
      </c>
      <c r="G60" s="5">
        <v>224</v>
      </c>
      <c r="H60" s="6">
        <f t="shared" si="4"/>
        <v>2761.34</v>
      </c>
      <c r="I60" s="6">
        <f t="shared" si="2"/>
        <v>202</v>
      </c>
      <c r="J60" s="6">
        <f t="shared" si="5"/>
        <v>300.74</v>
      </c>
      <c r="K60" s="5">
        <v>22</v>
      </c>
      <c r="L60" s="1"/>
    </row>
    <row r="61" spans="1:12" ht="30.75" customHeight="1" x14ac:dyDescent="0.25">
      <c r="A61" s="14"/>
      <c r="B61" s="18"/>
      <c r="C61" s="10"/>
      <c r="D61" s="5" t="s">
        <v>14</v>
      </c>
      <c r="E61" s="7">
        <v>2.2400000000000002</v>
      </c>
      <c r="F61" s="6">
        <f t="shared" si="0"/>
        <v>750.40000000000009</v>
      </c>
      <c r="G61" s="5">
        <v>335</v>
      </c>
      <c r="H61" s="6">
        <f t="shared" si="4"/>
        <v>676.48</v>
      </c>
      <c r="I61" s="6">
        <f t="shared" si="2"/>
        <v>302</v>
      </c>
      <c r="J61" s="6">
        <f t="shared" si="5"/>
        <v>73.92</v>
      </c>
      <c r="K61" s="5">
        <v>33</v>
      </c>
      <c r="L61" s="1"/>
    </row>
    <row r="62" spans="1:12" ht="27" customHeight="1" x14ac:dyDescent="0.25">
      <c r="A62" s="14"/>
      <c r="B62" s="18"/>
      <c r="C62" s="11" t="s">
        <v>19</v>
      </c>
      <c r="D62" s="12"/>
      <c r="E62" s="7">
        <v>6.94</v>
      </c>
      <c r="F62" s="6">
        <f t="shared" si="0"/>
        <v>1415.76</v>
      </c>
      <c r="G62" s="5">
        <v>204</v>
      </c>
      <c r="H62" s="6">
        <f t="shared" si="4"/>
        <v>1415.76</v>
      </c>
      <c r="I62" s="6">
        <f t="shared" si="2"/>
        <v>204</v>
      </c>
      <c r="J62" s="6">
        <f t="shared" si="5"/>
        <v>0</v>
      </c>
      <c r="K62" s="5">
        <v>0</v>
      </c>
      <c r="L62" s="1"/>
    </row>
    <row r="63" spans="1:12" ht="18" customHeight="1" x14ac:dyDescent="0.25">
      <c r="A63" s="15"/>
      <c r="B63" s="19"/>
      <c r="C63" s="11" t="s">
        <v>20</v>
      </c>
      <c r="D63" s="12"/>
      <c r="E63" s="7">
        <v>7.0000000000000007E-2</v>
      </c>
      <c r="F63" s="6">
        <f t="shared" si="0"/>
        <v>37.1</v>
      </c>
      <c r="G63" s="5">
        <v>530</v>
      </c>
      <c r="H63" s="6">
        <f t="shared" si="4"/>
        <v>33.39</v>
      </c>
      <c r="I63" s="6">
        <f t="shared" si="2"/>
        <v>477</v>
      </c>
      <c r="J63" s="6">
        <f t="shared" si="5"/>
        <v>3.7100000000000004</v>
      </c>
      <c r="K63" s="5">
        <v>53</v>
      </c>
      <c r="L63" s="1"/>
    </row>
    <row r="64" spans="1:12" ht="31.5" customHeight="1" x14ac:dyDescent="0.25">
      <c r="A64" s="16">
        <v>13</v>
      </c>
      <c r="B64" s="17" t="s">
        <v>42</v>
      </c>
      <c r="C64" s="9" t="s">
        <v>12</v>
      </c>
      <c r="D64" s="5" t="s">
        <v>13</v>
      </c>
      <c r="E64" s="7">
        <v>13.67</v>
      </c>
      <c r="F64" s="6">
        <f t="shared" si="0"/>
        <v>300.74</v>
      </c>
      <c r="G64" s="5">
        <v>22</v>
      </c>
      <c r="H64" s="6">
        <f t="shared" si="4"/>
        <v>259.73</v>
      </c>
      <c r="I64" s="6">
        <f t="shared" si="2"/>
        <v>19</v>
      </c>
      <c r="J64" s="6">
        <f t="shared" si="5"/>
        <v>41.01</v>
      </c>
      <c r="K64" s="5">
        <v>3</v>
      </c>
      <c r="L64" s="1"/>
    </row>
    <row r="65" spans="1:12" ht="29.25" customHeight="1" x14ac:dyDescent="0.25">
      <c r="A65" s="14"/>
      <c r="B65" s="18"/>
      <c r="C65" s="10"/>
      <c r="D65" s="5" t="s">
        <v>14</v>
      </c>
      <c r="E65" s="7">
        <v>2.2400000000000002</v>
      </c>
      <c r="F65" s="6">
        <f t="shared" si="0"/>
        <v>71.680000000000007</v>
      </c>
      <c r="G65" s="5">
        <v>32</v>
      </c>
      <c r="H65" s="6">
        <f t="shared" si="4"/>
        <v>62.720000000000006</v>
      </c>
      <c r="I65" s="6">
        <f t="shared" si="2"/>
        <v>28</v>
      </c>
      <c r="J65" s="6">
        <f t="shared" si="5"/>
        <v>8.9600000000000009</v>
      </c>
      <c r="K65" s="5">
        <v>4</v>
      </c>
      <c r="L65" s="1"/>
    </row>
    <row r="66" spans="1:12" ht="26.25" customHeight="1" x14ac:dyDescent="0.25">
      <c r="A66" s="14"/>
      <c r="B66" s="18"/>
      <c r="C66" s="11" t="s">
        <v>19</v>
      </c>
      <c r="D66" s="12"/>
      <c r="E66" s="7">
        <v>6.94</v>
      </c>
      <c r="F66" s="6">
        <f t="shared" si="0"/>
        <v>770.34</v>
      </c>
      <c r="G66" s="5">
        <v>111</v>
      </c>
      <c r="H66" s="6">
        <f t="shared" si="4"/>
        <v>770.34</v>
      </c>
      <c r="I66" s="6">
        <f t="shared" si="2"/>
        <v>111</v>
      </c>
      <c r="J66" s="6">
        <f t="shared" si="5"/>
        <v>0</v>
      </c>
      <c r="K66" s="5">
        <v>0</v>
      </c>
      <c r="L66" s="1"/>
    </row>
    <row r="67" spans="1:12" ht="18" customHeight="1" x14ac:dyDescent="0.25">
      <c r="A67" s="15"/>
      <c r="B67" s="19"/>
      <c r="C67" s="11" t="s">
        <v>20</v>
      </c>
      <c r="D67" s="12"/>
      <c r="E67" s="7">
        <v>7.0000000000000007E-2</v>
      </c>
      <c r="F67" s="6">
        <f t="shared" si="0"/>
        <v>755.79000000000008</v>
      </c>
      <c r="G67" s="5">
        <v>10797</v>
      </c>
      <c r="H67" s="6">
        <f t="shared" si="4"/>
        <v>680.19</v>
      </c>
      <c r="I67" s="6">
        <f t="shared" si="2"/>
        <v>9717</v>
      </c>
      <c r="J67" s="6">
        <f t="shared" si="5"/>
        <v>75.600000000000009</v>
      </c>
      <c r="K67" s="5">
        <v>1080</v>
      </c>
      <c r="L67" s="1"/>
    </row>
    <row r="68" spans="1:12" ht="30.75" customHeight="1" x14ac:dyDescent="0.25">
      <c r="A68" s="16">
        <v>14</v>
      </c>
      <c r="B68" s="17" t="s">
        <v>43</v>
      </c>
      <c r="C68" s="9" t="s">
        <v>12</v>
      </c>
      <c r="D68" s="5" t="s">
        <v>13</v>
      </c>
      <c r="E68" s="7">
        <v>13.67</v>
      </c>
      <c r="F68" s="6">
        <f t="shared" si="0"/>
        <v>6315.54</v>
      </c>
      <c r="G68" s="5">
        <v>462</v>
      </c>
      <c r="H68" s="6">
        <f t="shared" si="4"/>
        <v>5686.72</v>
      </c>
      <c r="I68" s="6">
        <f t="shared" si="2"/>
        <v>416</v>
      </c>
      <c r="J68" s="6">
        <f t="shared" si="5"/>
        <v>628.82000000000005</v>
      </c>
      <c r="K68" s="5">
        <v>46</v>
      </c>
      <c r="L68" s="1"/>
    </row>
    <row r="69" spans="1:12" ht="26.25" customHeight="1" x14ac:dyDescent="0.25">
      <c r="A69" s="14"/>
      <c r="B69" s="18"/>
      <c r="C69" s="10"/>
      <c r="D69" s="5" t="s">
        <v>14</v>
      </c>
      <c r="E69" s="7">
        <v>2.2400000000000002</v>
      </c>
      <c r="F69" s="6">
        <f t="shared" si="0"/>
        <v>1552.3200000000002</v>
      </c>
      <c r="G69" s="5">
        <v>693</v>
      </c>
      <c r="H69" s="6">
        <f t="shared" si="4"/>
        <v>1395.5200000000002</v>
      </c>
      <c r="I69" s="6">
        <f t="shared" si="2"/>
        <v>623</v>
      </c>
      <c r="J69" s="6">
        <f t="shared" si="5"/>
        <v>156.80000000000001</v>
      </c>
      <c r="K69" s="5">
        <v>70</v>
      </c>
      <c r="L69" s="1"/>
    </row>
    <row r="70" spans="1:12" ht="27.75" customHeight="1" x14ac:dyDescent="0.25">
      <c r="A70" s="14"/>
      <c r="B70" s="18"/>
      <c r="C70" s="11" t="s">
        <v>19</v>
      </c>
      <c r="D70" s="12"/>
      <c r="E70" s="7">
        <v>6.94</v>
      </c>
      <c r="F70" s="6">
        <f t="shared" si="0"/>
        <v>7273.1200000000008</v>
      </c>
      <c r="G70" s="5">
        <v>1048</v>
      </c>
      <c r="H70" s="6">
        <f t="shared" si="4"/>
        <v>7273.1200000000008</v>
      </c>
      <c r="I70" s="6">
        <f t="shared" si="2"/>
        <v>1048</v>
      </c>
      <c r="J70" s="6">
        <f t="shared" si="5"/>
        <v>0</v>
      </c>
      <c r="K70" s="5">
        <v>0</v>
      </c>
      <c r="L70" s="1"/>
    </row>
    <row r="71" spans="1:12" ht="15" customHeight="1" x14ac:dyDescent="0.25">
      <c r="A71" s="15"/>
      <c r="B71" s="19"/>
      <c r="C71" s="11" t="s">
        <v>20</v>
      </c>
      <c r="D71" s="12"/>
      <c r="E71" s="7">
        <v>7.0000000000000007E-2</v>
      </c>
      <c r="F71" s="6">
        <f t="shared" si="0"/>
        <v>162.75000000000003</v>
      </c>
      <c r="G71" s="5">
        <v>2325</v>
      </c>
      <c r="H71" s="6">
        <f t="shared" si="4"/>
        <v>146.51000000000002</v>
      </c>
      <c r="I71" s="6">
        <f t="shared" si="2"/>
        <v>2093</v>
      </c>
      <c r="J71" s="6">
        <f t="shared" si="5"/>
        <v>16.240000000000002</v>
      </c>
      <c r="K71" s="5">
        <v>232</v>
      </c>
      <c r="L71" s="1"/>
    </row>
    <row r="72" spans="1:12" ht="30" customHeight="1" x14ac:dyDescent="0.25">
      <c r="A72" s="16">
        <v>15</v>
      </c>
      <c r="B72" s="17" t="s">
        <v>44</v>
      </c>
      <c r="C72" s="9" t="s">
        <v>12</v>
      </c>
      <c r="D72" s="5" t="s">
        <v>13</v>
      </c>
      <c r="E72" s="7">
        <v>13.67</v>
      </c>
      <c r="F72" s="6">
        <f t="shared" si="0"/>
        <v>4511.1000000000004</v>
      </c>
      <c r="G72" s="5">
        <v>330</v>
      </c>
      <c r="H72" s="6">
        <f t="shared" si="4"/>
        <v>4059.99</v>
      </c>
      <c r="I72" s="6">
        <f t="shared" si="2"/>
        <v>297</v>
      </c>
      <c r="J72" s="6">
        <f t="shared" si="5"/>
        <v>451.11</v>
      </c>
      <c r="K72" s="5">
        <v>33</v>
      </c>
      <c r="L72" s="1"/>
    </row>
    <row r="73" spans="1:12" ht="28.5" customHeight="1" x14ac:dyDescent="0.25">
      <c r="A73" s="14"/>
      <c r="B73" s="18"/>
      <c r="C73" s="10"/>
      <c r="D73" s="5" t="s">
        <v>14</v>
      </c>
      <c r="E73" s="7">
        <v>2.2400000000000002</v>
      </c>
      <c r="F73" s="6">
        <f t="shared" si="0"/>
        <v>1108.8000000000002</v>
      </c>
      <c r="G73" s="5">
        <v>495</v>
      </c>
      <c r="H73" s="6">
        <f t="shared" si="4"/>
        <v>1108.8000000000002</v>
      </c>
      <c r="I73" s="6">
        <f t="shared" si="2"/>
        <v>495</v>
      </c>
      <c r="J73" s="6">
        <f t="shared" si="5"/>
        <v>0</v>
      </c>
      <c r="K73" s="5">
        <v>0</v>
      </c>
      <c r="L73" s="1"/>
    </row>
    <row r="74" spans="1:12" ht="27.75" customHeight="1" x14ac:dyDescent="0.25">
      <c r="A74" s="14"/>
      <c r="B74" s="18"/>
      <c r="C74" s="11" t="s">
        <v>19</v>
      </c>
      <c r="D74" s="12"/>
      <c r="E74" s="7">
        <v>6.94</v>
      </c>
      <c r="F74" s="6">
        <f t="shared" si="0"/>
        <v>950.78000000000009</v>
      </c>
      <c r="G74" s="5">
        <v>137</v>
      </c>
      <c r="H74" s="6">
        <f t="shared" si="4"/>
        <v>853.62</v>
      </c>
      <c r="I74" s="6">
        <f t="shared" si="2"/>
        <v>123</v>
      </c>
      <c r="J74" s="6">
        <f t="shared" si="5"/>
        <v>97.160000000000011</v>
      </c>
      <c r="K74" s="5">
        <v>14</v>
      </c>
      <c r="L74" s="1"/>
    </row>
    <row r="75" spans="1:12" ht="41.25" customHeight="1" x14ac:dyDescent="0.25">
      <c r="A75" s="15"/>
      <c r="B75" s="19"/>
      <c r="C75" s="11" t="s">
        <v>20</v>
      </c>
      <c r="D75" s="12"/>
      <c r="E75" s="7">
        <v>7.0000000000000007E-2</v>
      </c>
      <c r="F75" s="6">
        <f t="shared" si="0"/>
        <v>54.250000000000007</v>
      </c>
      <c r="G75" s="5">
        <v>775</v>
      </c>
      <c r="H75" s="6">
        <f t="shared" si="4"/>
        <v>54.250000000000007</v>
      </c>
      <c r="I75" s="6">
        <f t="shared" si="2"/>
        <v>775</v>
      </c>
      <c r="J75" s="6">
        <f t="shared" si="5"/>
        <v>0</v>
      </c>
      <c r="K75" s="5">
        <v>0</v>
      </c>
      <c r="L75" s="1"/>
    </row>
    <row r="76" spans="1:12" ht="29.25" customHeight="1" x14ac:dyDescent="0.25">
      <c r="A76" s="16">
        <v>16</v>
      </c>
      <c r="B76" s="17" t="s">
        <v>45</v>
      </c>
      <c r="C76" s="9" t="s">
        <v>12</v>
      </c>
      <c r="D76" s="5" t="s">
        <v>13</v>
      </c>
      <c r="E76" s="7">
        <v>13.67</v>
      </c>
      <c r="F76" s="6">
        <f t="shared" si="0"/>
        <v>22938.26</v>
      </c>
      <c r="G76" s="5">
        <v>1678</v>
      </c>
      <c r="H76" s="6">
        <f t="shared" si="4"/>
        <v>20655.37</v>
      </c>
      <c r="I76" s="6">
        <f t="shared" si="2"/>
        <v>1511</v>
      </c>
      <c r="J76" s="6">
        <f t="shared" si="5"/>
        <v>2282.89</v>
      </c>
      <c r="K76" s="5">
        <v>167</v>
      </c>
      <c r="L76" s="1"/>
    </row>
    <row r="77" spans="1:12" ht="30" customHeight="1" x14ac:dyDescent="0.25">
      <c r="A77" s="14"/>
      <c r="B77" s="18"/>
      <c r="C77" s="10"/>
      <c r="D77" s="5" t="s">
        <v>14</v>
      </c>
      <c r="E77" s="7">
        <v>2.2400000000000002</v>
      </c>
      <c r="F77" s="6">
        <f t="shared" si="0"/>
        <v>5635.84</v>
      </c>
      <c r="G77" s="5">
        <v>2516</v>
      </c>
      <c r="H77" s="6">
        <f t="shared" si="4"/>
        <v>4515.84</v>
      </c>
      <c r="I77" s="6">
        <f t="shared" si="2"/>
        <v>2016</v>
      </c>
      <c r="J77" s="6">
        <f t="shared" si="5"/>
        <v>1120</v>
      </c>
      <c r="K77" s="5">
        <v>500</v>
      </c>
      <c r="L77" s="1"/>
    </row>
    <row r="78" spans="1:12" ht="29.25" customHeight="1" x14ac:dyDescent="0.25">
      <c r="A78" s="14"/>
      <c r="B78" s="18"/>
      <c r="C78" s="11" t="s">
        <v>19</v>
      </c>
      <c r="D78" s="12"/>
      <c r="E78" s="7">
        <v>6.94</v>
      </c>
      <c r="F78" s="6">
        <f t="shared" si="0"/>
        <v>7772.8</v>
      </c>
      <c r="G78" s="5">
        <v>1120</v>
      </c>
      <c r="H78" s="6">
        <f t="shared" si="4"/>
        <v>7772.8</v>
      </c>
      <c r="I78" s="6">
        <f t="shared" si="2"/>
        <v>1120</v>
      </c>
      <c r="J78" s="6">
        <f t="shared" si="5"/>
        <v>0</v>
      </c>
      <c r="K78" s="5">
        <v>0</v>
      </c>
      <c r="L78" s="1"/>
    </row>
    <row r="79" spans="1:12" ht="13.5" customHeight="1" x14ac:dyDescent="0.25">
      <c r="A79" s="15"/>
      <c r="B79" s="19"/>
      <c r="C79" s="11" t="s">
        <v>20</v>
      </c>
      <c r="D79" s="12"/>
      <c r="E79" s="7">
        <v>7.0000000000000007E-2</v>
      </c>
      <c r="F79" s="6">
        <f t="shared" si="0"/>
        <v>1076.67</v>
      </c>
      <c r="G79" s="5">
        <v>15381</v>
      </c>
      <c r="H79" s="6">
        <f t="shared" si="4"/>
        <v>1076.67</v>
      </c>
      <c r="I79" s="6">
        <f t="shared" si="2"/>
        <v>15381</v>
      </c>
      <c r="J79" s="6">
        <f t="shared" si="5"/>
        <v>0</v>
      </c>
      <c r="K79" s="5">
        <v>0</v>
      </c>
      <c r="L79" s="1"/>
    </row>
    <row r="80" spans="1:12" ht="30" customHeight="1" x14ac:dyDescent="0.25">
      <c r="A80" s="16">
        <v>17</v>
      </c>
      <c r="B80" s="17" t="s">
        <v>46</v>
      </c>
      <c r="C80" s="9" t="s">
        <v>12</v>
      </c>
      <c r="D80" s="6" t="s">
        <v>13</v>
      </c>
      <c r="E80" s="7">
        <v>13.67</v>
      </c>
      <c r="F80" s="6">
        <f t="shared" ref="F80:F87" si="6">G80*E80</f>
        <v>14968.65</v>
      </c>
      <c r="G80" s="5">
        <v>1095</v>
      </c>
      <c r="H80" s="6">
        <f t="shared" si="4"/>
        <v>13478.62</v>
      </c>
      <c r="I80" s="6">
        <f t="shared" ref="I80:I87" si="7">G80-K80</f>
        <v>986</v>
      </c>
      <c r="J80" s="6">
        <f t="shared" si="5"/>
        <v>1490.03</v>
      </c>
      <c r="K80" s="5">
        <v>109</v>
      </c>
      <c r="L80" s="1"/>
    </row>
    <row r="81" spans="1:12" ht="27" customHeight="1" x14ac:dyDescent="0.25">
      <c r="A81" s="14"/>
      <c r="B81" s="18"/>
      <c r="C81" s="10"/>
      <c r="D81" s="6" t="s">
        <v>14</v>
      </c>
      <c r="E81" s="7">
        <v>2.2400000000000002</v>
      </c>
      <c r="F81" s="6">
        <f t="shared" si="6"/>
        <v>3680.32</v>
      </c>
      <c r="G81" s="5">
        <v>1643</v>
      </c>
      <c r="H81" s="6">
        <f t="shared" si="4"/>
        <v>3312.9600000000005</v>
      </c>
      <c r="I81" s="6">
        <f t="shared" si="7"/>
        <v>1479</v>
      </c>
      <c r="J81" s="6">
        <f t="shared" si="5"/>
        <v>367.36</v>
      </c>
      <c r="K81" s="5">
        <v>164</v>
      </c>
      <c r="L81" s="1"/>
    </row>
    <row r="82" spans="1:12" ht="26.25" customHeight="1" x14ac:dyDescent="0.25">
      <c r="A82" s="14"/>
      <c r="B82" s="18"/>
      <c r="C82" s="11" t="s">
        <v>19</v>
      </c>
      <c r="D82" s="12"/>
      <c r="E82" s="7">
        <v>6.94</v>
      </c>
      <c r="F82" s="6">
        <f t="shared" si="6"/>
        <v>1950.14</v>
      </c>
      <c r="G82" s="5">
        <v>281</v>
      </c>
      <c r="H82" s="6">
        <f t="shared" si="4"/>
        <v>1950.14</v>
      </c>
      <c r="I82" s="6">
        <f t="shared" si="7"/>
        <v>281</v>
      </c>
      <c r="J82" s="6">
        <f t="shared" si="5"/>
        <v>0</v>
      </c>
      <c r="K82" s="5">
        <v>0</v>
      </c>
      <c r="L82" s="1"/>
    </row>
    <row r="83" spans="1:12" ht="17.25" customHeight="1" x14ac:dyDescent="0.25">
      <c r="A83" s="15"/>
      <c r="B83" s="19"/>
      <c r="C83" s="11" t="s">
        <v>20</v>
      </c>
      <c r="D83" s="12"/>
      <c r="E83" s="7">
        <v>7.0000000000000007E-2</v>
      </c>
      <c r="F83" s="6">
        <f t="shared" si="6"/>
        <v>1003.8000000000001</v>
      </c>
      <c r="G83" s="5">
        <v>14340</v>
      </c>
      <c r="H83" s="6">
        <f t="shared" si="4"/>
        <v>803.04000000000008</v>
      </c>
      <c r="I83" s="6">
        <f t="shared" si="7"/>
        <v>11472</v>
      </c>
      <c r="J83" s="6">
        <f t="shared" si="5"/>
        <v>200.76000000000002</v>
      </c>
      <c r="K83" s="5">
        <v>2868</v>
      </c>
      <c r="L83" s="1"/>
    </row>
    <row r="84" spans="1:12" ht="28.5" customHeight="1" x14ac:dyDescent="0.25">
      <c r="A84" s="16">
        <v>18</v>
      </c>
      <c r="B84" s="17" t="s">
        <v>47</v>
      </c>
      <c r="C84" s="9" t="s">
        <v>12</v>
      </c>
      <c r="D84" s="6" t="s">
        <v>13</v>
      </c>
      <c r="E84" s="7">
        <v>13.67</v>
      </c>
      <c r="F84" s="6">
        <f t="shared" si="6"/>
        <v>19821.5</v>
      </c>
      <c r="G84" s="5">
        <v>1450</v>
      </c>
      <c r="H84" s="6">
        <f t="shared" si="4"/>
        <v>15857.2</v>
      </c>
      <c r="I84" s="6">
        <f t="shared" si="7"/>
        <v>1160</v>
      </c>
      <c r="J84" s="6">
        <f t="shared" si="5"/>
        <v>3964.3</v>
      </c>
      <c r="K84" s="5">
        <v>290</v>
      </c>
      <c r="L84" s="1"/>
    </row>
    <row r="85" spans="1:12" ht="31.5" customHeight="1" x14ac:dyDescent="0.25">
      <c r="A85" s="14"/>
      <c r="B85" s="18"/>
      <c r="C85" s="10"/>
      <c r="D85" s="6" t="s">
        <v>14</v>
      </c>
      <c r="E85" s="7">
        <v>2.2400000000000002</v>
      </c>
      <c r="F85" s="6">
        <f t="shared" si="6"/>
        <v>4872.0000000000009</v>
      </c>
      <c r="G85" s="5">
        <v>2175</v>
      </c>
      <c r="H85" s="6">
        <f t="shared" si="4"/>
        <v>3886.4000000000005</v>
      </c>
      <c r="I85" s="6">
        <f t="shared" si="7"/>
        <v>1735</v>
      </c>
      <c r="J85" s="6">
        <f t="shared" si="5"/>
        <v>985.60000000000014</v>
      </c>
      <c r="K85" s="5">
        <v>440</v>
      </c>
      <c r="L85" s="1"/>
    </row>
    <row r="86" spans="1:12" ht="30" customHeight="1" x14ac:dyDescent="0.25">
      <c r="A86" s="14"/>
      <c r="B86" s="18"/>
      <c r="C86" s="11" t="s">
        <v>19</v>
      </c>
      <c r="D86" s="12"/>
      <c r="E86" s="7">
        <v>6.94</v>
      </c>
      <c r="F86" s="6">
        <f t="shared" si="6"/>
        <v>26462.22</v>
      </c>
      <c r="G86" s="5">
        <v>3813</v>
      </c>
      <c r="H86" s="6">
        <f t="shared" si="4"/>
        <v>26462.22</v>
      </c>
      <c r="I86" s="6">
        <f t="shared" si="7"/>
        <v>3813</v>
      </c>
      <c r="J86" s="6">
        <f t="shared" si="5"/>
        <v>0</v>
      </c>
      <c r="K86" s="5">
        <v>0</v>
      </c>
      <c r="L86" s="1"/>
    </row>
    <row r="87" spans="1:12" ht="39.75" customHeight="1" x14ac:dyDescent="0.25">
      <c r="A87" s="15"/>
      <c r="B87" s="19"/>
      <c r="C87" s="11" t="s">
        <v>20</v>
      </c>
      <c r="D87" s="12"/>
      <c r="E87" s="7">
        <v>7.0000000000000007E-2</v>
      </c>
      <c r="F87" s="6">
        <f t="shared" si="6"/>
        <v>1555.4</v>
      </c>
      <c r="G87" s="5">
        <v>22220</v>
      </c>
      <c r="H87" s="6">
        <f t="shared" si="4"/>
        <v>1555.4</v>
      </c>
      <c r="I87" s="6">
        <f t="shared" si="7"/>
        <v>22220</v>
      </c>
      <c r="J87" s="6">
        <f t="shared" si="5"/>
        <v>0</v>
      </c>
      <c r="K87" s="5">
        <v>0</v>
      </c>
      <c r="L87" s="1"/>
    </row>
    <row r="88" spans="1:12" ht="15" customHeight="1" x14ac:dyDescent="0.25">
      <c r="A88" s="35" t="s">
        <v>15</v>
      </c>
      <c r="B88" s="36"/>
      <c r="C88" s="36"/>
      <c r="D88" s="36"/>
      <c r="E88" s="37"/>
      <c r="F88" s="5">
        <f>SUM(F15:F42)</f>
        <v>269976.15999999992</v>
      </c>
      <c r="G88" s="5"/>
      <c r="H88" s="5">
        <f>SUM(H15:H42)</f>
        <v>259451.82000000007</v>
      </c>
      <c r="I88" s="5"/>
      <c r="J88" s="5">
        <f>SUM(J15:J42)</f>
        <v>10524.34</v>
      </c>
      <c r="K88" s="5"/>
      <c r="L88" s="1"/>
    </row>
    <row r="89" spans="1:12" ht="15" customHeight="1" x14ac:dyDescent="0.25">
      <c r="A89" s="35" t="s">
        <v>16</v>
      </c>
      <c r="B89" s="36"/>
      <c r="C89" s="36"/>
      <c r="D89" s="36"/>
      <c r="E89" s="37"/>
      <c r="F89" s="5">
        <f>F88/100*118</f>
        <v>318571.86879999994</v>
      </c>
      <c r="G89" s="5"/>
      <c r="H89" s="5">
        <f>H88/100*118</f>
        <v>306153.14760000003</v>
      </c>
      <c r="I89" s="5"/>
      <c r="J89" s="5">
        <f>J88/100*118</f>
        <v>12418.721200000002</v>
      </c>
      <c r="K89" s="5"/>
      <c r="L89" s="1"/>
    </row>
    <row r="90" spans="1:12" ht="15" customHeight="1" x14ac:dyDescent="0.25">
      <c r="A90" s="35" t="s">
        <v>30</v>
      </c>
      <c r="B90" s="36"/>
      <c r="C90" s="36"/>
      <c r="D90" s="36"/>
      <c r="E90" s="37"/>
      <c r="F90" s="5">
        <f>F89*0.409999988867</f>
        <v>130614.46266133936</v>
      </c>
      <c r="G90" s="5"/>
      <c r="H90" s="5">
        <f>H89*0.409999988867</f>
        <v>125522.78710759702</v>
      </c>
      <c r="I90" s="5"/>
      <c r="J90" s="5">
        <f>J89*0.409999988867</f>
        <v>5091.6755537423778</v>
      </c>
      <c r="K90" s="5"/>
      <c r="L90" s="1"/>
    </row>
    <row r="91" spans="1:12" ht="15" customHeight="1" x14ac:dyDescent="0.25">
      <c r="A91" s="35" t="s">
        <v>48</v>
      </c>
      <c r="B91" s="38"/>
      <c r="C91" s="38"/>
      <c r="D91" s="38"/>
      <c r="E91" s="39"/>
      <c r="F91" s="8">
        <f>F90/15*11</f>
        <v>95783.939284982203</v>
      </c>
      <c r="G91" s="8"/>
      <c r="H91" s="8">
        <f>H90/15*11</f>
        <v>92050.043878904486</v>
      </c>
      <c r="I91" s="8"/>
      <c r="J91" s="8">
        <f>J90/15*11</f>
        <v>3733.8954060777437</v>
      </c>
      <c r="K91" s="8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2" x14ac:dyDescent="0.25">
      <c r="A93" s="1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2" x14ac:dyDescent="0.25">
      <c r="A95" s="1" t="s">
        <v>31</v>
      </c>
      <c r="B95" s="1"/>
      <c r="C95" s="1"/>
      <c r="D95" s="1"/>
      <c r="E95" s="1"/>
      <c r="F95" s="1"/>
      <c r="G95" s="1"/>
      <c r="H95" s="1"/>
      <c r="I95" s="1"/>
      <c r="J95" s="1"/>
      <c r="K95" s="1"/>
    </row>
  </sheetData>
  <mergeCells count="104">
    <mergeCell ref="A91:E91"/>
    <mergeCell ref="C87:D87"/>
    <mergeCell ref="C80:C81"/>
    <mergeCell ref="C82:D82"/>
    <mergeCell ref="C83:D83"/>
    <mergeCell ref="C84:C85"/>
    <mergeCell ref="C86:D86"/>
    <mergeCell ref="A90:E90"/>
    <mergeCell ref="C39:C40"/>
    <mergeCell ref="A88:E88"/>
    <mergeCell ref="A89:E89"/>
    <mergeCell ref="C43:C44"/>
    <mergeCell ref="C45:D45"/>
    <mergeCell ref="C46:D46"/>
    <mergeCell ref="A43:A46"/>
    <mergeCell ref="B43:B46"/>
    <mergeCell ref="C47:C48"/>
    <mergeCell ref="C49:D49"/>
    <mergeCell ref="C50:D50"/>
    <mergeCell ref="C51:D51"/>
    <mergeCell ref="B47:B51"/>
    <mergeCell ref="A64:A67"/>
    <mergeCell ref="A68:A71"/>
    <mergeCell ref="A72:A75"/>
    <mergeCell ref="A76:A79"/>
    <mergeCell ref="A1:K1"/>
    <mergeCell ref="A3:K3"/>
    <mergeCell ref="F13:G13"/>
    <mergeCell ref="H13:I13"/>
    <mergeCell ref="J13:K13"/>
    <mergeCell ref="C13:D14"/>
    <mergeCell ref="E13:E14"/>
    <mergeCell ref="B13:B14"/>
    <mergeCell ref="A13:A14"/>
    <mergeCell ref="C15:C16"/>
    <mergeCell ref="C42:D42"/>
    <mergeCell ref="B39:B42"/>
    <mergeCell ref="A39:A42"/>
    <mergeCell ref="C41:D41"/>
    <mergeCell ref="C17:D17"/>
    <mergeCell ref="C18:D18"/>
    <mergeCell ref="B15:B18"/>
    <mergeCell ref="A15:A18"/>
    <mergeCell ref="A19:A22"/>
    <mergeCell ref="B19:B22"/>
    <mergeCell ref="C19:C20"/>
    <mergeCell ref="C21:D21"/>
    <mergeCell ref="C22:D22"/>
    <mergeCell ref="A23:A26"/>
    <mergeCell ref="B23:B26"/>
    <mergeCell ref="C23:C24"/>
    <mergeCell ref="C25:D25"/>
    <mergeCell ref="C26:D26"/>
    <mergeCell ref="A27:A30"/>
    <mergeCell ref="B27:B30"/>
    <mergeCell ref="C27:C28"/>
    <mergeCell ref="C29:D29"/>
    <mergeCell ref="C30:D30"/>
    <mergeCell ref="A31:A34"/>
    <mergeCell ref="B31:B34"/>
    <mergeCell ref="C31:C32"/>
    <mergeCell ref="C33:D33"/>
    <mergeCell ref="C34:D34"/>
    <mergeCell ref="A35:A38"/>
    <mergeCell ref="B35:B38"/>
    <mergeCell ref="C35:C36"/>
    <mergeCell ref="C37:D37"/>
    <mergeCell ref="C38:D38"/>
    <mergeCell ref="A47:A51"/>
    <mergeCell ref="A52:A55"/>
    <mergeCell ref="A56:A59"/>
    <mergeCell ref="A80:A83"/>
    <mergeCell ref="A84:A87"/>
    <mergeCell ref="C52:C53"/>
    <mergeCell ref="C54:D54"/>
    <mergeCell ref="C55:D55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C56:C57"/>
    <mergeCell ref="A60:A63"/>
    <mergeCell ref="C58:D58"/>
    <mergeCell ref="C59:D59"/>
    <mergeCell ref="C60:C61"/>
    <mergeCell ref="C62:D62"/>
    <mergeCell ref="C63:D63"/>
    <mergeCell ref="C64:C65"/>
    <mergeCell ref="C66:D66"/>
    <mergeCell ref="C67:D67"/>
    <mergeCell ref="C68:C69"/>
    <mergeCell ref="C70:D70"/>
    <mergeCell ref="C78:D78"/>
    <mergeCell ref="C79:D79"/>
    <mergeCell ref="C71:D71"/>
    <mergeCell ref="C72:C73"/>
    <mergeCell ref="C74:D74"/>
    <mergeCell ref="C75:D75"/>
    <mergeCell ref="C76:C7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2016-04-21T08:11:06Z</dcterms:modified>
</cp:coreProperties>
</file>